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fdeling\Algemeen\Venray Fonds\rekentool\"/>
    </mc:Choice>
  </mc:AlternateContent>
  <xr:revisionPtr revIDLastSave="0" documentId="13_ncr:1_{06E3D0AD-BE4D-47E3-A9E6-65BFBE039E7A}" xr6:coauthVersionLast="47" xr6:coauthVersionMax="47" xr10:uidLastSave="{00000000-0000-0000-0000-000000000000}"/>
  <bookViews>
    <workbookView xWindow="-120" yWindow="-120" windowWidth="29040" windowHeight="15840" xr2:uid="{8F848108-626A-4079-87F3-9F5AB8097F4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 a="1"/>
  <c r="K14" i="1" s="1"/>
  <c r="E14" i="1" a="1"/>
  <c r="E14" i="1" s="1"/>
  <c r="E16" i="1" s="1"/>
  <c r="E24" i="1" s="1"/>
  <c r="K15" i="1" l="1"/>
  <c r="K16" i="1" s="1"/>
  <c r="K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<sst xmlns="http://schemas.openxmlformats.org/spreadsheetml/2006/main" count="23" uniqueCount="20">
  <si>
    <t>Subsidiebedrag</t>
  </si>
  <si>
    <t>(voorschot)nota Januari 2022, exclusief btw</t>
  </si>
  <si>
    <t>(voorschot)nota Januari 2023, exclusief btw</t>
  </si>
  <si>
    <t>Voorwaarden:</t>
  </si>
  <si>
    <t>organisaties</t>
  </si>
  <si>
    <t>ondernemers</t>
  </si>
  <si>
    <t>1. subsidie minimaal</t>
  </si>
  <si>
    <t>2. subsidie maximaal</t>
  </si>
  <si>
    <t>huurprijs januari 2022</t>
  </si>
  <si>
    <t>huurprijs januari 2023</t>
  </si>
  <si>
    <t>aandeel energielasten: 46%</t>
  </si>
  <si>
    <t>gesubsidieerd wordt 50%</t>
  </si>
  <si>
    <t>REKENBLAD SUBSIDIE ENERGIEKOSTEN</t>
  </si>
  <si>
    <t>(VENRAY FONDS)</t>
  </si>
  <si>
    <t>Aanvraag betreft een</t>
  </si>
  <si>
    <t>Kies hiernaast Organisatie of Onderneming</t>
  </si>
  <si>
    <t>(voorschot) nota's energie</t>
  </si>
  <si>
    <t>Huurnota (huurprijs incl. energie)</t>
  </si>
  <si>
    <t>verschil jan. 2023 - jan. 2022 x 6 mnd</t>
  </si>
  <si>
    <t>(optelsom van Gas en Stroomverbruik)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</si>
</sst>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_ [$€-413]\ * #,##0.00_ ;_ [$€-413]\ * \-#,##0.00_ ;_ [$€-413]\ * &quot;-&quot;??_ ;_ @_ "/>
  </numFmts>
  <fonts count="9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theme="0" tint="-0.499984740745262"/>
      <name val="Verdana"/>
      <family val="2"/>
    </font>
    <font>
      <b/>
      <sz val="11"/>
      <color theme="1"/>
      <name val="Verdana"/>
      <family val="2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sz val="16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7" xfId="0" applyFill="1" applyBorder="1"/>
    <xf numFmtId="0" fontId="0" fillId="3" borderId="0" xfId="0" applyFill="1" applyAlignment="1">
      <alignment vertical="center"/>
    </xf>
    <xf numFmtId="0" fontId="3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8" fillId="3" borderId="15" xfId="0" applyFont="1" applyFill="1" applyBorder="1"/>
    <xf numFmtId="0" fontId="8" fillId="3" borderId="16" xfId="0" applyFont="1" applyFill="1" applyBorder="1"/>
    <xf numFmtId="164" fontId="8" fillId="3" borderId="17" xfId="0" applyNumberFormat="1" applyFont="1" applyFill="1" applyBorder="1"/>
    <xf numFmtId="0" fontId="8" fillId="3" borderId="18" xfId="0" applyFont="1" applyFill="1" applyBorder="1"/>
    <xf numFmtId="0" fontId="8" fillId="3" borderId="0" xfId="0" applyFont="1" applyFill="1"/>
    <xf numFmtId="164" fontId="8" fillId="3" borderId="19" xfId="0" applyNumberFormat="1" applyFont="1" applyFill="1" applyBorder="1"/>
    <xf numFmtId="0" fontId="8" fillId="3" borderId="20" xfId="0" applyFont="1" applyFill="1" applyBorder="1"/>
    <xf numFmtId="0" fontId="8" fillId="3" borderId="21" xfId="0" applyFont="1" applyFill="1" applyBorder="1"/>
    <xf numFmtId="164" fontId="8" fillId="3" borderId="22" xfId="0" applyNumberFormat="1" applyFont="1" applyFill="1" applyBorder="1"/>
    <xf numFmtId="164" fontId="0" fillId="3" borderId="0" xfId="1" applyNumberFormat="1" applyFont="1" applyFill="1" applyBorder="1"/>
    <xf numFmtId="0" fontId="2" fillId="3" borderId="14" xfId="0" applyFont="1" applyFill="1" applyBorder="1"/>
    <xf numFmtId="0" fontId="2" fillId="3" borderId="13" xfId="0" applyFont="1" applyFill="1" applyBorder="1"/>
    <xf numFmtId="0" fontId="0" fillId="3" borderId="14" xfId="0" applyFill="1" applyBorder="1"/>
    <xf numFmtId="0" fontId="0" fillId="3" borderId="13" xfId="0" applyFill="1" applyBorder="1"/>
    <xf numFmtId="0" fontId="8" fillId="3" borderId="14" xfId="0" applyFont="1" applyFill="1" applyBorder="1"/>
    <xf numFmtId="0" fontId="8" fillId="3" borderId="13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" borderId="11" xfId="0" applyFill="1" applyBorder="1"/>
    <xf numFmtId="0" fontId="2" fillId="3" borderId="12" xfId="0" applyFont="1" applyFill="1" applyBorder="1"/>
    <xf numFmtId="0" fontId="2" fillId="3" borderId="10" xfId="0" applyFont="1" applyFill="1" applyBorder="1"/>
    <xf numFmtId="0" fontId="6" fillId="2" borderId="5" xfId="0" applyFont="1" applyFill="1" applyBorder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6" fillId="2" borderId="14" xfId="0" applyFont="1" applyFill="1" applyBorder="1"/>
    <xf numFmtId="0" fontId="6" fillId="2" borderId="13" xfId="0" applyFont="1" applyFill="1" applyBorder="1"/>
    <xf numFmtId="0" fontId="6" fillId="2" borderId="6" xfId="0" applyFont="1" applyFill="1" applyBorder="1"/>
    <xf numFmtId="0" fontId="0" fillId="0" borderId="1" xfId="0" applyBorder="1" applyAlignment="1" applyProtection="1">
      <alignment vertical="center"/>
      <protection locked="0"/>
    </xf>
    <xf numFmtId="44" fontId="0" fillId="4" borderId="1" xfId="1" applyFont="1" applyFill="1" applyBorder="1" applyAlignment="1" applyProtection="1">
      <alignment horizontal="center" vertical="center"/>
      <protection locked="0"/>
    </xf>
    <xf numFmtId="165" fontId="0" fillId="3" borderId="0" xfId="1" applyNumberFormat="1" applyFont="1" applyFill="1" applyBorder="1" applyAlignment="1"/>
    <xf numFmtId="164" fontId="4" fillId="2" borderId="1" xfId="1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64" fontId="0" fillId="3" borderId="8" xfId="1" applyNumberFormat="1" applyFont="1" applyFill="1" applyBorder="1"/>
    <xf numFmtId="165" fontId="0" fillId="3" borderId="8" xfId="1" applyNumberFormat="1" applyFont="1" applyFill="1" applyBorder="1" applyAlignment="1"/>
    <xf numFmtId="0" fontId="0" fillId="3" borderId="9" xfId="0" applyFill="1" applyBorder="1"/>
    <xf numFmtId="0" fontId="8" fillId="3" borderId="18" xfId="0" applyFont="1" applyFill="1" applyBorder="1"/>
    <xf numFmtId="0" fontId="8" fillId="3" borderId="0" xfId="0" applyFont="1" applyFill="1"/>
    <xf numFmtId="0" fontId="8" fillId="3" borderId="20" xfId="0" applyFont="1" applyFill="1" applyBorder="1"/>
    <xf numFmtId="0" fontId="8" fillId="3" borderId="21" xfId="0" applyFont="1" applyFill="1" applyBorder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3D22-727C-4B1C-8F8A-480D182086EC}">
  <dimension ref="B2:L25"/>
  <sheetViews>
    <sheetView tabSelected="1" zoomScale="150" zoomScaleNormal="150" workbookViewId="0">
      <selection activeCell="E5" sqref="E5"/>
    </sheetView>
  </sheetViews>
  <sheetFormatPr defaultRowHeight="11.25" x14ac:dyDescent="0.15"/>
  <cols>
    <col min="1" max="2" width="1.625" style="1" customWidth="1"/>
    <col min="3" max="3" width="35.625" style="1" customWidth="1"/>
    <col min="4" max="4" width="2.125" style="1" customWidth="1"/>
    <col min="5" max="5" width="14.625" style="1" customWidth="1"/>
    <col min="6" max="7" width="1.75" style="1" customWidth="1"/>
    <col min="8" max="8" width="14.625" style="1" customWidth="1"/>
    <col min="9" max="9" width="21.625" style="1" customWidth="1"/>
    <col min="10" max="10" width="1.625" style="1" customWidth="1"/>
    <col min="11" max="11" width="14.625" style="1" customWidth="1"/>
    <col min="12" max="12" width="1.875" style="1" customWidth="1"/>
    <col min="13" max="16384" width="9" style="1"/>
  </cols>
  <sheetData>
    <row r="2" spans="2:12" s="11" customFormat="1" ht="19.5" x14ac:dyDescent="0.25">
      <c r="B2" s="62" t="s">
        <v>12</v>
      </c>
      <c r="C2" s="62"/>
      <c r="D2" s="62"/>
      <c r="E2" s="62"/>
      <c r="F2" s="62"/>
      <c r="G2" s="62"/>
      <c r="H2" s="62"/>
      <c r="I2" s="62"/>
      <c r="J2" s="62"/>
      <c r="K2" s="62"/>
    </row>
    <row r="3" spans="2:12" s="11" customFormat="1" ht="19.5" x14ac:dyDescent="0.25">
      <c r="B3" s="62" t="s">
        <v>13</v>
      </c>
      <c r="C3" s="62"/>
      <c r="D3" s="62"/>
      <c r="E3" s="62"/>
      <c r="F3" s="62"/>
      <c r="G3" s="62"/>
      <c r="H3" s="62"/>
      <c r="I3" s="62"/>
      <c r="J3" s="62"/>
      <c r="K3" s="62"/>
    </row>
    <row r="4" spans="2:12" ht="12" thickBot="1" x14ac:dyDescent="0.2"/>
    <row r="5" spans="2:12" ht="18" customHeight="1" thickBot="1" x14ac:dyDescent="0.2">
      <c r="C5" s="13" t="s">
        <v>14</v>
      </c>
      <c r="E5" s="43"/>
      <c r="H5" s="8" t="s">
        <v>15</v>
      </c>
      <c r="I5" s="8"/>
      <c r="J5" s="8"/>
    </row>
    <row r="6" spans="2:12" ht="12" thickBot="1" x14ac:dyDescent="0.2"/>
    <row r="7" spans="2:12" ht="12" thickTop="1" x14ac:dyDescent="0.15">
      <c r="B7" s="34"/>
      <c r="C7" s="34"/>
      <c r="D7" s="34"/>
      <c r="E7" s="34"/>
      <c r="F7" s="35"/>
      <c r="G7" s="36"/>
      <c r="H7" s="34"/>
      <c r="I7" s="34"/>
      <c r="J7" s="34"/>
      <c r="K7" s="34"/>
      <c r="L7" s="34"/>
    </row>
    <row r="8" spans="2:12" x14ac:dyDescent="0.15">
      <c r="C8" s="61" t="s">
        <v>16</v>
      </c>
      <c r="D8" s="61"/>
      <c r="E8" s="61"/>
      <c r="F8" s="24"/>
      <c r="G8" s="25"/>
      <c r="H8" s="61" t="s">
        <v>17</v>
      </c>
      <c r="I8" s="61"/>
      <c r="J8" s="61"/>
      <c r="K8" s="61"/>
    </row>
    <row r="9" spans="2:12" ht="12" thickBot="1" x14ac:dyDescent="0.2">
      <c r="F9" s="26"/>
      <c r="G9" s="27"/>
    </row>
    <row r="10" spans="2:12" ht="23.25" thickBot="1" x14ac:dyDescent="0.2">
      <c r="C10" s="12" t="s">
        <v>1</v>
      </c>
      <c r="E10" s="44"/>
      <c r="F10" s="26"/>
      <c r="G10" s="27"/>
      <c r="H10" s="13" t="s">
        <v>8</v>
      </c>
      <c r="I10" s="13"/>
      <c r="J10" s="13"/>
      <c r="K10" s="44"/>
    </row>
    <row r="11" spans="2:12" ht="12" thickBot="1" x14ac:dyDescent="0.2">
      <c r="C11" s="1" t="s">
        <v>19</v>
      </c>
      <c r="F11" s="26"/>
      <c r="G11" s="27"/>
    </row>
    <row r="12" spans="2:12" ht="23.25" thickBot="1" x14ac:dyDescent="0.2">
      <c r="C12" s="12" t="s">
        <v>2</v>
      </c>
      <c r="E12" s="44"/>
      <c r="F12" s="26"/>
      <c r="G12" s="27"/>
      <c r="H12" s="13" t="s">
        <v>9</v>
      </c>
      <c r="I12" s="13"/>
      <c r="J12" s="13"/>
      <c r="K12" s="44"/>
    </row>
    <row r="13" spans="2:12" x14ac:dyDescent="0.15">
      <c r="F13" s="26"/>
      <c r="G13" s="27"/>
    </row>
    <row r="14" spans="2:12" s="9" customFormat="1" x14ac:dyDescent="0.15">
      <c r="C14" s="14" t="s">
        <v>18</v>
      </c>
      <c r="D14" s="15"/>
      <c r="E14" s="16" t="str" cm="1">
        <f t="array" ref="E14">IF(E10:E10=""," ",(E12-E10)*6)</f>
        <v xml:space="preserve"> </v>
      </c>
      <c r="F14" s="28"/>
      <c r="G14" s="29"/>
      <c r="H14" s="63" t="s">
        <v>18</v>
      </c>
      <c r="I14" s="64"/>
      <c r="J14" s="15"/>
      <c r="K14" s="16" t="str" cm="1">
        <f t="array" ref="K14">IF(K10:K10=""," ",(K12-K10)*6)</f>
        <v xml:space="preserve"> </v>
      </c>
    </row>
    <row r="15" spans="2:12" s="9" customFormat="1" x14ac:dyDescent="0.15">
      <c r="C15" s="17"/>
      <c r="D15" s="18"/>
      <c r="E15" s="19"/>
      <c r="F15" s="28"/>
      <c r="G15" s="29"/>
      <c r="H15" s="57" t="s">
        <v>10</v>
      </c>
      <c r="I15" s="58"/>
      <c r="J15" s="18"/>
      <c r="K15" s="19" t="str">
        <f>IF(K14=" "," ",K14*0.46)</f>
        <v xml:space="preserve"> </v>
      </c>
    </row>
    <row r="16" spans="2:12" s="9" customFormat="1" x14ac:dyDescent="0.15">
      <c r="C16" s="20" t="s">
        <v>11</v>
      </c>
      <c r="D16" s="21"/>
      <c r="E16" s="22" t="str">
        <f>IF(E14=" "," ",E14*0.5)</f>
        <v xml:space="preserve"> </v>
      </c>
      <c r="F16" s="28"/>
      <c r="G16" s="29"/>
      <c r="H16" s="59" t="s">
        <v>11</v>
      </c>
      <c r="I16" s="60"/>
      <c r="J16" s="21"/>
      <c r="K16" s="22" t="str">
        <f>IF(K14=" "," ",K15*0.5)</f>
        <v xml:space="preserve"> </v>
      </c>
    </row>
    <row r="17" spans="2:12" ht="12" thickBot="1" x14ac:dyDescent="0.2">
      <c r="F17" s="26"/>
      <c r="G17" s="27"/>
    </row>
    <row r="18" spans="2:12" x14ac:dyDescent="0.15">
      <c r="C18" s="47" t="s">
        <v>3</v>
      </c>
      <c r="D18" s="48"/>
      <c r="E18" s="48" t="s">
        <v>4</v>
      </c>
      <c r="F18" s="48"/>
      <c r="G18" s="48"/>
      <c r="H18" s="48" t="s">
        <v>5</v>
      </c>
      <c r="I18" s="48"/>
      <c r="J18" s="48"/>
      <c r="K18" s="49"/>
    </row>
    <row r="19" spans="2:12" x14ac:dyDescent="0.15">
      <c r="C19" s="50" t="s">
        <v>6</v>
      </c>
      <c r="E19" s="23">
        <v>500</v>
      </c>
      <c r="H19" s="45">
        <v>1000</v>
      </c>
      <c r="I19" s="45"/>
      <c r="J19" s="23"/>
      <c r="K19" s="51"/>
    </row>
    <row r="20" spans="2:12" ht="12" thickBot="1" x14ac:dyDescent="0.2">
      <c r="C20" s="52" t="s">
        <v>7</v>
      </c>
      <c r="D20" s="53"/>
      <c r="E20" s="54">
        <v>7000</v>
      </c>
      <c r="F20" s="53"/>
      <c r="G20" s="53"/>
      <c r="H20" s="55">
        <v>7000</v>
      </c>
      <c r="I20" s="55"/>
      <c r="J20" s="54"/>
      <c r="K20" s="56"/>
    </row>
    <row r="21" spans="2:12" x14ac:dyDescent="0.15">
      <c r="F21" s="26"/>
      <c r="G21" s="27"/>
    </row>
    <row r="22" spans="2:12" ht="12" thickBot="1" x14ac:dyDescent="0.2">
      <c r="F22" s="26"/>
      <c r="G22" s="27"/>
    </row>
    <row r="23" spans="2:12" ht="12" thickBot="1" x14ac:dyDescent="0.2">
      <c r="B23" s="6"/>
      <c r="C23" s="2"/>
      <c r="D23" s="2"/>
      <c r="E23" s="2"/>
      <c r="F23" s="30"/>
      <c r="G23" s="31"/>
      <c r="H23" s="2"/>
      <c r="I23" s="2"/>
      <c r="J23" s="2"/>
      <c r="K23" s="2"/>
      <c r="L23" s="3"/>
    </row>
    <row r="24" spans="2:12" s="10" customFormat="1" ht="43.5" customHeight="1" thickBot="1" x14ac:dyDescent="0.25">
      <c r="B24" s="37"/>
      <c r="C24" s="38" t="s">
        <v>0</v>
      </c>
      <c r="D24" s="39"/>
      <c r="E24" s="46" t="str">
        <f>IF(E16=" "," ",IF(E5="Organisatie",IF(E16&lt;E19,"geen subsidie mogelijk",IF(E16&gt;E20,E20,E16)),IF(E5="Onderneming",IF(E16&lt;H19,"geen subsidie mogelijk",IF(E16&gt;H20,H20,E16)),"Vul soort aanvrager in")))</f>
        <v xml:space="preserve"> </v>
      </c>
      <c r="F24" s="40"/>
      <c r="G24" s="41"/>
      <c r="H24" s="38" t="s">
        <v>0</v>
      </c>
      <c r="I24" s="38"/>
      <c r="J24" s="39"/>
      <c r="K24" s="46" t="str">
        <f>IF(K16=" "," ",IF(E5="Organisatie",IF(K16&lt;E19,"geen subsidie mogelijk",IF(K16&gt;E20,E20,K16)),IF(E5="Onderneming",IF(K16&lt;H19,"geen subsidie mogelijk",IF(K16&gt;H20,H20,K16)),"Vul soort aanvrager in")))</f>
        <v xml:space="preserve"> </v>
      </c>
      <c r="L24" s="42"/>
    </row>
    <row r="25" spans="2:12" ht="12" thickBot="1" x14ac:dyDescent="0.2">
      <c r="B25" s="7"/>
      <c r="C25" s="4"/>
      <c r="D25" s="4"/>
      <c r="E25" s="4"/>
      <c r="F25" s="32"/>
      <c r="G25" s="33"/>
      <c r="H25" s="4"/>
      <c r="I25" s="4"/>
      <c r="J25" s="4"/>
      <c r="K25" s="4"/>
      <c r="L25" s="5"/>
    </row>
  </sheetData>
  <sheetProtection sheet="1" objects="1" scenarios="1"/>
  <mergeCells count="7">
    <mergeCell ref="H15:I15"/>
    <mergeCell ref="H16:I16"/>
    <mergeCell ref="C8:E8"/>
    <mergeCell ref="H8:K8"/>
    <mergeCell ref="B2:K2"/>
    <mergeCell ref="B3:K3"/>
    <mergeCell ref="H14:I14"/>
  </mergeCells>
  <dataValidations count="1">
    <dataValidation type="list" allowBlank="1" showInputMessage="1" showErrorMessage="1" sqref="E5" xr:uid="{FE658298-7332-4A6B-AAB4-E244D3DF1F61}">
      <formula1>"Organisatie,Onderneming"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 Arts</dc:creator>
  <cp:lastModifiedBy>Marty Arts</cp:lastModifiedBy>
  <dcterms:created xsi:type="dcterms:W3CDTF">2023-02-13T12:38:48Z</dcterms:created>
  <dcterms:modified xsi:type="dcterms:W3CDTF">2023-03-15T15:37:30Z</dcterms:modified>
</cp:coreProperties>
</file>